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65" windowWidth="19200" windowHeight="8400" activeTab="1"/>
  </bookViews>
  <sheets>
    <sheet name="Таблица 1" sheetId="1" r:id="rId1"/>
    <sheet name="Таблица 2" sheetId="2" r:id="rId2"/>
  </sheets>
  <definedNames>
    <definedName name="_xlnm.Print_Titles" localSheetId="0">'Таблица 1'!$6:$6</definedName>
    <definedName name="_xlnm.Print_Titles" localSheetId="1">'Таблица 2'!$5:$5</definedName>
  </definedNames>
  <calcPr fullCalcOnLoad="1"/>
</workbook>
</file>

<file path=xl/sharedStrings.xml><?xml version="1.0" encoding="utf-8"?>
<sst xmlns="http://schemas.openxmlformats.org/spreadsheetml/2006/main" count="64" uniqueCount="33">
  <si>
    <t>Реформирование государственных и муниципальных финансов Республики Марий Эл</t>
  </si>
  <si>
    <t>Создание условий для развития доходной базы</t>
  </si>
  <si>
    <t>Индикаторы</t>
  </si>
  <si>
    <t>тыс. рублей</t>
  </si>
  <si>
    <t>Министерство государственного имущества Республики Марий Эл</t>
  </si>
  <si>
    <t>1. Начисленные платежи в республиканский бюджет</t>
  </si>
  <si>
    <t>2. Уплачено в республиканский бюджет</t>
  </si>
  <si>
    <t>3. Всего задолженность по платежам, зачисляемым в республиканский бюджет РМЭ</t>
  </si>
  <si>
    <t xml:space="preserve">4. Коэффициент отношения суммы задолженности по платежам в республиканский бюджет  к начисленным платежам в республиканский бюджет </t>
  </si>
  <si>
    <t>5. Коэффициент отношения суммы задолженности по платежам в республиканский бюджет к сумме поступлений в республиканский бюджет</t>
  </si>
  <si>
    <t>Министерство культуры, печати и по делам национальностей Республики Марий Эл</t>
  </si>
  <si>
    <t>Департамент государственной службы занятости населения Республики Марий Эл</t>
  </si>
  <si>
    <t>Темп роста (%)</t>
  </si>
  <si>
    <t>на 01.01.2010г.</t>
  </si>
  <si>
    <t xml:space="preserve">Отклонение +, - </t>
  </si>
  <si>
    <t>Темп роста, %</t>
  </si>
  <si>
    <t>тыс.рублей</t>
  </si>
  <si>
    <t>Налог на прибыль организаций</t>
  </si>
  <si>
    <t xml:space="preserve">Региональные налоги </t>
  </si>
  <si>
    <t>Поступило в бюджет Республики Марий Эл</t>
  </si>
  <si>
    <t>Задолженность по налогу в бюджет Республики Марий Эл, включая пени и налоговые санкции</t>
  </si>
  <si>
    <t>Задоженность в % к поступлениям</t>
  </si>
  <si>
    <t>Сведения о задолженности по налогам, сборам и платежам, администрируемым Управлением Федеральной налоговой службы по Республике Марий Эл*</t>
  </si>
  <si>
    <t>на 01.04.2010г.</t>
  </si>
  <si>
    <t>на 01.04.2009г.</t>
  </si>
  <si>
    <t>Отклонение (+,-)</t>
  </si>
  <si>
    <t xml:space="preserve">Отклонение (по сравнению с 01.04.2010г. и 01.04.2009г.)+, - </t>
  </si>
  <si>
    <t>Сведения о начисленных и уплаченных неналоговых платежах и сборах в доход республиканского бюджета Республики Марий Эл в 2010 году</t>
  </si>
  <si>
    <t>Задолженность по региональным налогам в бюджет Республики Марий Эл, включая пени и налоговые санкции</t>
  </si>
  <si>
    <t>Приволжское управление Ростехнадзора</t>
  </si>
  <si>
    <t>на 01.07.2010г.</t>
  </si>
  <si>
    <t>Отклонение c начала года (+,-)</t>
  </si>
  <si>
    <t xml:space="preserve">Отклонение с начала года +, -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</si>
</sst>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  <numFmt numFmtId="175" formatCode="[$-FC19]d\ mmmm\ yyyy\ &quot;г.&quot;"/>
    <numFmt numFmtId="176" formatCode="#,##0.00_р_."/>
    <numFmt numFmtId="177" formatCode="#,##0.0_р_."/>
    <numFmt numFmtId="178" formatCode="0.000000000"/>
    <numFmt numFmtId="179" formatCode="#,##0.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Times New Roman"/>
      <family val="1"/>
    </font>
    <font>
      <sz val="12"/>
      <color indexed="9"/>
      <name val="Arial Cyr"/>
      <family val="0"/>
    </font>
    <font>
      <b/>
      <i/>
      <u val="single"/>
      <sz val="20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14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68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9" fontId="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top" wrapText="1"/>
    </xf>
    <xf numFmtId="172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/>
    </xf>
    <xf numFmtId="168" fontId="15" fillId="2" borderId="2" xfId="0" applyNumberFormat="1" applyFont="1" applyFill="1" applyBorder="1" applyAlignment="1">
      <alignment horizontal="center" vertical="center"/>
    </xf>
    <xf numFmtId="168" fontId="15" fillId="0" borderId="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68" fontId="3" fillId="0" borderId="2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179" fontId="20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right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8" fillId="0" borderId="5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M8" sqref="M8"/>
    </sheetView>
  </sheetViews>
  <sheetFormatPr defaultColWidth="9.00390625" defaultRowHeight="12.75"/>
  <cols>
    <col min="1" max="1" width="53.00390625" style="0" customWidth="1"/>
    <col min="2" max="2" width="0.12890625" style="0" hidden="1" customWidth="1"/>
    <col min="3" max="3" width="17.25390625" style="0" hidden="1" customWidth="1"/>
    <col min="4" max="4" width="8.125" style="0" hidden="1" customWidth="1"/>
    <col min="5" max="5" width="13.75390625" style="0" customWidth="1"/>
    <col min="6" max="6" width="13.375" style="0" hidden="1" customWidth="1"/>
    <col min="7" max="7" width="8.125" style="0" hidden="1" customWidth="1"/>
    <col min="8" max="8" width="13.75390625" style="0" customWidth="1"/>
    <col min="9" max="9" width="13.375" style="0" customWidth="1"/>
    <col min="10" max="10" width="8.125" style="0" customWidth="1"/>
    <col min="11" max="11" width="13.75390625" style="0" customWidth="1"/>
    <col min="12" max="12" width="14.125" style="0" customWidth="1"/>
    <col min="13" max="13" width="8.125" style="0" customWidth="1"/>
  </cols>
  <sheetData>
    <row r="1" spans="1:13" ht="30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</row>
    <row r="2" spans="1:13" ht="27.75" customHeight="1">
      <c r="A2" s="33" t="s">
        <v>1</v>
      </c>
      <c r="B2" s="33"/>
      <c r="C2" s="33"/>
      <c r="D2" s="33"/>
      <c r="E2" s="31"/>
      <c r="F2" s="31"/>
      <c r="G2" s="31"/>
      <c r="H2" s="32"/>
      <c r="I2" s="32"/>
      <c r="J2" s="32"/>
      <c r="K2" s="32"/>
      <c r="L2" s="32"/>
      <c r="M2" s="32"/>
    </row>
    <row r="3" s="2" customFormat="1" ht="16.5" customHeight="1">
      <c r="A3" s="4"/>
    </row>
    <row r="4" spans="1:13" s="10" customFormat="1" ht="51.75" customHeight="1">
      <c r="A4" s="34" t="s">
        <v>22</v>
      </c>
      <c r="B4" s="34"/>
      <c r="C4" s="34"/>
      <c r="D4" s="34"/>
      <c r="E4" s="35"/>
      <c r="F4" s="35"/>
      <c r="G4" s="35"/>
      <c r="H4" s="36"/>
      <c r="I4" s="36"/>
      <c r="J4" s="36"/>
      <c r="K4" s="37"/>
      <c r="L4" s="37"/>
      <c r="M4" s="37"/>
    </row>
    <row r="5" spans="1:13" ht="25.5" customHeight="1">
      <c r="A5" s="7"/>
      <c r="B5" s="7"/>
      <c r="C5" s="39" t="s">
        <v>16</v>
      </c>
      <c r="D5" s="39"/>
      <c r="E5" s="9"/>
      <c r="F5" s="39" t="s">
        <v>16</v>
      </c>
      <c r="G5" s="39"/>
      <c r="H5" s="9"/>
      <c r="I5" s="39"/>
      <c r="J5" s="39"/>
      <c r="K5" s="9"/>
      <c r="L5" s="39" t="s">
        <v>16</v>
      </c>
      <c r="M5" s="39"/>
    </row>
    <row r="6" spans="1:13" s="10" customFormat="1" ht="62.25" customHeight="1">
      <c r="A6" s="11" t="s">
        <v>2</v>
      </c>
      <c r="B6" s="11" t="s">
        <v>24</v>
      </c>
      <c r="C6" s="11" t="s">
        <v>26</v>
      </c>
      <c r="D6" s="11" t="s">
        <v>15</v>
      </c>
      <c r="E6" s="11" t="s">
        <v>13</v>
      </c>
      <c r="F6" s="11" t="s">
        <v>14</v>
      </c>
      <c r="G6" s="11" t="s">
        <v>15</v>
      </c>
      <c r="H6" s="11" t="s">
        <v>23</v>
      </c>
      <c r="I6" s="11" t="s">
        <v>14</v>
      </c>
      <c r="J6" s="11" t="s">
        <v>15</v>
      </c>
      <c r="K6" s="11" t="s">
        <v>30</v>
      </c>
      <c r="L6" s="11" t="s">
        <v>32</v>
      </c>
      <c r="M6" s="11" t="s">
        <v>15</v>
      </c>
    </row>
    <row r="7" spans="1:13" ht="27.75" customHeight="1">
      <c r="A7" s="40" t="s">
        <v>17</v>
      </c>
      <c r="B7" s="41"/>
      <c r="C7" s="41"/>
      <c r="D7" s="41"/>
      <c r="E7" s="41"/>
      <c r="F7" s="41"/>
      <c r="G7" s="41"/>
      <c r="H7" s="42"/>
      <c r="I7" s="42"/>
      <c r="J7" s="42"/>
      <c r="K7" s="42"/>
      <c r="L7" s="42"/>
      <c r="M7" s="43"/>
    </row>
    <row r="8" spans="1:13" s="10" customFormat="1" ht="34.5" customHeight="1">
      <c r="A8" s="12" t="s">
        <v>19</v>
      </c>
      <c r="B8" s="13">
        <v>1699106.56905</v>
      </c>
      <c r="C8" s="13">
        <f>H8-B8</f>
        <v>-1284705.22575</v>
      </c>
      <c r="D8" s="13">
        <f>H8/B8*100</f>
        <v>24.389367379804728</v>
      </c>
      <c r="E8" s="13">
        <v>1215422.3658</v>
      </c>
      <c r="F8" s="13">
        <f>E8-B8</f>
        <v>-483684.20325</v>
      </c>
      <c r="G8" s="13">
        <f>E8/B8*100</f>
        <v>71.53302729443061</v>
      </c>
      <c r="H8" s="13">
        <v>414401.3433</v>
      </c>
      <c r="I8" s="28" t="e">
        <f>H8-#REF!</f>
        <v>#REF!</v>
      </c>
      <c r="J8" s="28">
        <f>H8/E8*100</f>
        <v>34.09525404176991</v>
      </c>
      <c r="K8" s="13">
        <v>1077516.2</v>
      </c>
      <c r="L8" s="28" t="e">
        <f>K8-#REF!</f>
        <v>#REF!</v>
      </c>
      <c r="M8" s="28">
        <f>K8/H8*100</f>
        <v>260.0175451699604</v>
      </c>
    </row>
    <row r="9" spans="1:13" s="10" customFormat="1" ht="56.25" customHeight="1">
      <c r="A9" s="12" t="s">
        <v>20</v>
      </c>
      <c r="B9" s="13">
        <v>310156</v>
      </c>
      <c r="C9" s="13">
        <f>H9-B9</f>
        <v>-108376</v>
      </c>
      <c r="D9" s="13">
        <f>H9/B9*100</f>
        <v>65.05758392550845</v>
      </c>
      <c r="E9" s="13">
        <v>169029</v>
      </c>
      <c r="F9" s="13">
        <f>E9-B9</f>
        <v>-141127</v>
      </c>
      <c r="G9" s="13">
        <f>E9/B9*100</f>
        <v>54.49805904125667</v>
      </c>
      <c r="H9" s="13">
        <v>201780</v>
      </c>
      <c r="I9" s="13">
        <f>H9-E9</f>
        <v>32751</v>
      </c>
      <c r="J9" s="13">
        <f>H9/E9*100</f>
        <v>119.37596507108248</v>
      </c>
      <c r="K9" s="13">
        <v>263545</v>
      </c>
      <c r="L9" s="13">
        <f>K9-E9</f>
        <v>94516</v>
      </c>
      <c r="M9" s="13">
        <f>K9/E9*100</f>
        <v>155.9170319885937</v>
      </c>
    </row>
    <row r="10" spans="1:13" s="10" customFormat="1" ht="28.5" customHeight="1">
      <c r="A10" s="14" t="s">
        <v>21</v>
      </c>
      <c r="B10" s="13">
        <f>B9/B8*100</f>
        <v>18.254063968066088</v>
      </c>
      <c r="C10" s="13"/>
      <c r="D10" s="13"/>
      <c r="E10" s="13">
        <f>E9/E8*100</f>
        <v>13.907017408614482</v>
      </c>
      <c r="F10" s="13"/>
      <c r="G10" s="13"/>
      <c r="H10" s="28">
        <f>H9/H8*100</f>
        <v>48.691927104571235</v>
      </c>
      <c r="I10" s="13"/>
      <c r="J10" s="13"/>
      <c r="K10" s="13">
        <f>K9/K8*100</f>
        <v>24.458564984916237</v>
      </c>
      <c r="L10" s="13"/>
      <c r="M10" s="13"/>
    </row>
    <row r="11" spans="1:13" ht="27" customHeight="1">
      <c r="A11" s="40" t="s">
        <v>18</v>
      </c>
      <c r="B11" s="44"/>
      <c r="C11" s="44"/>
      <c r="D11" s="44"/>
      <c r="E11" s="44"/>
      <c r="F11" s="44"/>
      <c r="G11" s="44"/>
      <c r="H11" s="42"/>
      <c r="I11" s="42"/>
      <c r="J11" s="42"/>
      <c r="K11" s="42"/>
      <c r="L11" s="42"/>
      <c r="M11" s="43"/>
    </row>
    <row r="12" spans="1:13" s="27" customFormat="1" ht="32.25" customHeight="1">
      <c r="A12" s="26" t="s">
        <v>19</v>
      </c>
      <c r="B12" s="13">
        <v>1293437</v>
      </c>
      <c r="C12" s="13" t="e">
        <f>B12-#REF!</f>
        <v>#REF!</v>
      </c>
      <c r="D12" s="13" t="e">
        <f>B12/#REF!*100</f>
        <v>#REF!</v>
      </c>
      <c r="E12" s="13">
        <v>1117932</v>
      </c>
      <c r="F12" s="13">
        <f>E12-B12</f>
        <v>-175505</v>
      </c>
      <c r="G12" s="13">
        <f>E12/B12*100</f>
        <v>86.43111338240672</v>
      </c>
      <c r="H12" s="13">
        <f>226129.35532+6038.34989+64.02359</f>
        <v>232231.7288</v>
      </c>
      <c r="I12" s="28" t="e">
        <f>H12-#REF!</f>
        <v>#REF!</v>
      </c>
      <c r="J12" s="28">
        <f>H12/E12*100</f>
        <v>20.773332259922785</v>
      </c>
      <c r="K12" s="13">
        <f>451088.11103+196145.82884+16.83469+2951.90032+145.08304</f>
        <v>650347.7579200001</v>
      </c>
      <c r="L12" s="28" t="e">
        <f>K12-#REF!</f>
        <v>#REF!</v>
      </c>
      <c r="M12" s="28">
        <f>K12/H12*100</f>
        <v>280.0425942141977</v>
      </c>
    </row>
    <row r="13" spans="1:13" s="27" customFormat="1" ht="61.5" customHeight="1">
      <c r="A13" s="26" t="s">
        <v>28</v>
      </c>
      <c r="B13" s="13">
        <v>361158</v>
      </c>
      <c r="C13" s="13" t="e">
        <f>B13-#REF!</f>
        <v>#REF!</v>
      </c>
      <c r="D13" s="13" t="e">
        <f>B13/#REF!*100</f>
        <v>#REF!</v>
      </c>
      <c r="E13" s="13">
        <v>391777</v>
      </c>
      <c r="F13" s="13">
        <f>E13-B13</f>
        <v>30619</v>
      </c>
      <c r="G13" s="13">
        <f>E13/B13*100</f>
        <v>108.4780068557252</v>
      </c>
      <c r="H13" s="13">
        <f>234251+120070</f>
        <v>354321</v>
      </c>
      <c r="I13" s="13">
        <f>H13-E13</f>
        <v>-37456</v>
      </c>
      <c r="J13" s="13">
        <f>H13/E13*100</f>
        <v>90.43945918213677</v>
      </c>
      <c r="K13" s="13">
        <f>265001+114633</f>
        <v>379634</v>
      </c>
      <c r="L13" s="13">
        <f>K13-E13</f>
        <v>-12143</v>
      </c>
      <c r="M13" s="13">
        <f>K13/E13*100</f>
        <v>96.90053270100083</v>
      </c>
    </row>
    <row r="14" spans="1:13" s="10" customFormat="1" ht="32.25" customHeight="1">
      <c r="A14" s="14" t="s">
        <v>21</v>
      </c>
      <c r="B14" s="13">
        <f>B13/B12*100</f>
        <v>27.92234952301504</v>
      </c>
      <c r="C14" s="13"/>
      <c r="D14" s="13"/>
      <c r="E14" s="13">
        <f>E13/E12*100</f>
        <v>35.04479700017533</v>
      </c>
      <c r="F14" s="13"/>
      <c r="G14" s="13"/>
      <c r="H14" s="28">
        <f>H13/H12*100</f>
        <v>152.5721751419869</v>
      </c>
      <c r="I14" s="13"/>
      <c r="J14" s="13"/>
      <c r="K14" s="13">
        <f>K13/K12*100</f>
        <v>58.373999967983146</v>
      </c>
      <c r="L14" s="13"/>
      <c r="M14" s="13"/>
    </row>
    <row r="15" s="2" customFormat="1" ht="79.5" customHeight="1"/>
    <row r="16" spans="1:2" ht="48" customHeight="1">
      <c r="A16" s="38"/>
      <c r="B16" s="38"/>
    </row>
    <row r="17" ht="12.75">
      <c r="A17" s="1"/>
    </row>
  </sheetData>
  <mergeCells count="10">
    <mergeCell ref="A1:M1"/>
    <mergeCell ref="A2:M2"/>
    <mergeCell ref="A4:M4"/>
    <mergeCell ref="A16:B16"/>
    <mergeCell ref="F5:G5"/>
    <mergeCell ref="C5:D5"/>
    <mergeCell ref="I5:J5"/>
    <mergeCell ref="A7:M7"/>
    <mergeCell ref="A11:M11"/>
    <mergeCell ref="L5:M5"/>
  </mergeCells>
  <printOptions/>
  <pageMargins left="0.73" right="0" top="0.26" bottom="0" header="0.25" footer="0.2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54.75390625" style="0" customWidth="1"/>
    <col min="2" max="2" width="14.00390625" style="0" hidden="1" customWidth="1"/>
    <col min="3" max="4" width="12.875" style="0" customWidth="1"/>
    <col min="5" max="5" width="13.75390625" style="0" customWidth="1"/>
    <col min="6" max="6" width="12.375" style="0" customWidth="1"/>
    <col min="7" max="7" width="12.875" style="0" customWidth="1"/>
    <col min="8" max="8" width="13.75390625" style="0" customWidth="1"/>
    <col min="9" max="9" width="12.375" style="0" customWidth="1"/>
  </cols>
  <sheetData>
    <row r="1" spans="1:9" ht="27.75" customHeight="1">
      <c r="A1" s="47" t="s">
        <v>0</v>
      </c>
      <c r="B1" s="47"/>
      <c r="C1" s="31"/>
      <c r="D1" s="32"/>
      <c r="E1" s="32"/>
      <c r="F1" s="32"/>
      <c r="G1" s="32"/>
      <c r="H1" s="32"/>
      <c r="I1" s="32"/>
    </row>
    <row r="2" spans="1:9" ht="20.25">
      <c r="A2" s="48" t="s">
        <v>1</v>
      </c>
      <c r="B2" s="48"/>
      <c r="C2" s="49"/>
      <c r="D2" s="32"/>
      <c r="E2" s="32"/>
      <c r="F2" s="32"/>
      <c r="G2" s="32"/>
      <c r="H2" s="32"/>
      <c r="I2" s="32"/>
    </row>
    <row r="3" spans="1:9" ht="69.75" customHeight="1">
      <c r="A3" s="50" t="s">
        <v>27</v>
      </c>
      <c r="B3" s="50"/>
      <c r="C3" s="50"/>
      <c r="D3" s="32"/>
      <c r="E3" s="32"/>
      <c r="F3" s="32"/>
      <c r="G3" s="32"/>
      <c r="H3" s="32"/>
      <c r="I3" s="32"/>
    </row>
    <row r="4" spans="1:9" ht="16.5" customHeight="1">
      <c r="A4" s="3"/>
      <c r="B4" s="22"/>
      <c r="E4" s="45"/>
      <c r="F4" s="46"/>
      <c r="H4" s="45" t="s">
        <v>3</v>
      </c>
      <c r="I4" s="46"/>
    </row>
    <row r="5" spans="1:9" ht="95.25" customHeight="1">
      <c r="A5" s="16" t="s">
        <v>2</v>
      </c>
      <c r="B5" s="16" t="s">
        <v>24</v>
      </c>
      <c r="C5" s="16" t="s">
        <v>13</v>
      </c>
      <c r="D5" s="16" t="s">
        <v>23</v>
      </c>
      <c r="E5" s="16" t="s">
        <v>25</v>
      </c>
      <c r="F5" s="16" t="s">
        <v>12</v>
      </c>
      <c r="G5" s="16" t="s">
        <v>30</v>
      </c>
      <c r="H5" s="16" t="s">
        <v>31</v>
      </c>
      <c r="I5" s="16" t="s">
        <v>12</v>
      </c>
    </row>
    <row r="6" spans="1:9" ht="26.25" customHeight="1">
      <c r="A6" s="55" t="s">
        <v>4</v>
      </c>
      <c r="B6" s="56"/>
      <c r="C6" s="56"/>
      <c r="D6" s="53"/>
      <c r="E6" s="53"/>
      <c r="F6" s="53"/>
      <c r="G6" s="42"/>
      <c r="H6" s="42"/>
      <c r="I6" s="43"/>
    </row>
    <row r="7" spans="1:9" ht="32.25" customHeight="1">
      <c r="A7" s="15" t="s">
        <v>5</v>
      </c>
      <c r="B7" s="15"/>
      <c r="C7" s="5">
        <v>174840.1</v>
      </c>
      <c r="D7" s="5">
        <v>26499.03344</v>
      </c>
      <c r="E7" s="19">
        <f>D7-C7</f>
        <v>-148341.06656</v>
      </c>
      <c r="F7" s="19">
        <f>D7/C7*100</f>
        <v>15.156153216567594</v>
      </c>
      <c r="G7" s="5">
        <v>46899.10255</v>
      </c>
      <c r="H7" s="19">
        <f>G7-F7</f>
        <v>46883.94639678344</v>
      </c>
      <c r="I7" s="19">
        <f>G7/F7*100</f>
        <v>309439.3536397702</v>
      </c>
    </row>
    <row r="8" spans="1:9" ht="28.5" customHeight="1">
      <c r="A8" s="15" t="s">
        <v>6</v>
      </c>
      <c r="B8" s="15"/>
      <c r="C8" s="5">
        <v>166103.26369</v>
      </c>
      <c r="D8" s="5">
        <v>21857</v>
      </c>
      <c r="E8" s="19">
        <f>D8-C8</f>
        <v>-144246.26369</v>
      </c>
      <c r="F8" s="19">
        <f>D8/C8*100</f>
        <v>13.158681843116529</v>
      </c>
      <c r="G8" s="5">
        <v>43120.23414</v>
      </c>
      <c r="H8" s="19">
        <f>G8-F8</f>
        <v>43107.07545815688</v>
      </c>
      <c r="I8" s="19">
        <f>G8/F8*100</f>
        <v>327694.1767731601</v>
      </c>
    </row>
    <row r="9" spans="1:9" ht="30">
      <c r="A9" s="15" t="s">
        <v>7</v>
      </c>
      <c r="B9" s="15"/>
      <c r="C9" s="5">
        <v>14988.59902</v>
      </c>
      <c r="D9" s="5">
        <v>19436.9681</v>
      </c>
      <c r="E9" s="5">
        <f>D9-C9</f>
        <v>4448.369079999999</v>
      </c>
      <c r="F9" s="5">
        <f>D9/C9*100</f>
        <v>129.67835135268032</v>
      </c>
      <c r="G9" s="5">
        <v>18767.5</v>
      </c>
      <c r="H9" s="5">
        <f>G9-C9</f>
        <v>3778.9009800000003</v>
      </c>
      <c r="I9" s="5">
        <f>G9/C9*100</f>
        <v>125.2118358424135</v>
      </c>
    </row>
    <row r="10" spans="1:9" ht="45">
      <c r="A10" s="15" t="s">
        <v>8</v>
      </c>
      <c r="B10" s="15"/>
      <c r="C10" s="17">
        <f>C9/C7</f>
        <v>0.08572746766903015</v>
      </c>
      <c r="D10" s="17">
        <f>D9/D7</f>
        <v>0.733497247890563</v>
      </c>
      <c r="E10" s="6"/>
      <c r="F10" s="6"/>
      <c r="G10" s="18">
        <f>G9/G7</f>
        <v>0.4001675720764938</v>
      </c>
      <c r="H10" s="6"/>
      <c r="I10" s="6"/>
    </row>
    <row r="11" spans="1:9" ht="45">
      <c r="A11" s="15" t="s">
        <v>9</v>
      </c>
      <c r="B11" s="15"/>
      <c r="C11" s="18">
        <f>C9/C8</f>
        <v>0.09023663164122625</v>
      </c>
      <c r="D11" s="29">
        <f>D9/D8</f>
        <v>0.8892788626069451</v>
      </c>
      <c r="E11" s="6"/>
      <c r="F11" s="6"/>
      <c r="G11" s="18">
        <f>G9/G8</f>
        <v>0.4352365049565104</v>
      </c>
      <c r="H11" s="6"/>
      <c r="I11" s="6"/>
    </row>
    <row r="12" spans="1:9" ht="26.25" customHeight="1">
      <c r="A12" s="51" t="s">
        <v>29</v>
      </c>
      <c r="B12" s="52"/>
      <c r="C12" s="52"/>
      <c r="D12" s="53"/>
      <c r="E12" s="53"/>
      <c r="F12" s="53"/>
      <c r="G12" s="42"/>
      <c r="H12" s="42"/>
      <c r="I12" s="43"/>
    </row>
    <row r="13" spans="1:9" ht="24" customHeight="1">
      <c r="A13" s="15" t="s">
        <v>5</v>
      </c>
      <c r="B13" s="15"/>
      <c r="C13" s="6">
        <v>13637.6</v>
      </c>
      <c r="D13" s="6">
        <v>3318.2</v>
      </c>
      <c r="E13" s="19">
        <f>D13-C13</f>
        <v>-10319.400000000001</v>
      </c>
      <c r="F13" s="19">
        <f>D13/C13*100</f>
        <v>24.331260632369332</v>
      </c>
      <c r="G13" s="6">
        <v>8011.7</v>
      </c>
      <c r="H13" s="19">
        <f>G13-F13</f>
        <v>7987.36873936763</v>
      </c>
      <c r="I13" s="19">
        <f>G13/F13*100</f>
        <v>32927.59927671629</v>
      </c>
    </row>
    <row r="14" spans="1:9" ht="24" customHeight="1">
      <c r="A14" s="15" t="s">
        <v>6</v>
      </c>
      <c r="B14" s="15"/>
      <c r="C14" s="6">
        <v>14191.8</v>
      </c>
      <c r="D14" s="6">
        <v>2841.6</v>
      </c>
      <c r="E14" s="19">
        <f>D14-C14</f>
        <v>-11350.199999999999</v>
      </c>
      <c r="F14" s="19">
        <f>D14/C14*100</f>
        <v>20.02283008497865</v>
      </c>
      <c r="G14" s="6">
        <v>7502.2</v>
      </c>
      <c r="H14" s="19">
        <f>G14-F14</f>
        <v>7482.177169915021</v>
      </c>
      <c r="I14" s="19">
        <f>G14/F14*100</f>
        <v>37468.22985641892</v>
      </c>
    </row>
    <row r="15" spans="1:9" ht="30">
      <c r="A15" s="15" t="s">
        <v>7</v>
      </c>
      <c r="B15" s="15"/>
      <c r="C15" s="5">
        <v>1084</v>
      </c>
      <c r="D15" s="5">
        <v>1560.6</v>
      </c>
      <c r="E15" s="5">
        <f>D15-C15</f>
        <v>476.5999999999999</v>
      </c>
      <c r="F15" s="5">
        <f>D15/C15*100</f>
        <v>143.96678966789668</v>
      </c>
      <c r="G15" s="5">
        <v>1593.4</v>
      </c>
      <c r="H15" s="5">
        <f>G15-C15</f>
        <v>509.4000000000001</v>
      </c>
      <c r="I15" s="5">
        <f>G15/C15*100</f>
        <v>146.99261992619927</v>
      </c>
    </row>
    <row r="16" spans="1:9" ht="45">
      <c r="A16" s="15" t="s">
        <v>8</v>
      </c>
      <c r="B16" s="15"/>
      <c r="C16" s="18">
        <f>C15/C13</f>
        <v>0.07948612659118906</v>
      </c>
      <c r="D16" s="18">
        <f>D15/D13</f>
        <v>0.47031523114941837</v>
      </c>
      <c r="E16" s="6"/>
      <c r="F16" s="6"/>
      <c r="G16" s="18">
        <f>G15/G13</f>
        <v>0.19888413195701288</v>
      </c>
      <c r="H16" s="6"/>
      <c r="I16" s="6"/>
    </row>
    <row r="17" spans="1:9" ht="44.25" customHeight="1">
      <c r="A17" s="15" t="s">
        <v>9</v>
      </c>
      <c r="B17" s="15"/>
      <c r="C17" s="18">
        <f>C15/C14</f>
        <v>0.07638213616313647</v>
      </c>
      <c r="D17" s="29">
        <f>D15/D14</f>
        <v>0.5491976351351351</v>
      </c>
      <c r="E17" s="6"/>
      <c r="F17" s="6"/>
      <c r="G17" s="18">
        <f>G15/G14</f>
        <v>0.21239103196395726</v>
      </c>
      <c r="H17" s="6"/>
      <c r="I17" s="6"/>
    </row>
    <row r="18" spans="1:6" ht="0.75" customHeight="1">
      <c r="A18" s="51" t="s">
        <v>10</v>
      </c>
      <c r="B18" s="52"/>
      <c r="C18" s="52"/>
      <c r="D18" s="53"/>
      <c r="E18" s="53"/>
      <c r="F18" s="53"/>
    </row>
    <row r="19" spans="1:9" ht="27" customHeight="1" hidden="1">
      <c r="A19" s="15" t="s">
        <v>5</v>
      </c>
      <c r="B19" s="24">
        <v>32.67684</v>
      </c>
      <c r="C19" s="5">
        <v>2411.4466</v>
      </c>
      <c r="D19" s="5">
        <v>523.7812</v>
      </c>
      <c r="E19" s="21">
        <f>D19-B19</f>
        <v>491.10436000000004</v>
      </c>
      <c r="F19" s="21">
        <f>D19/B19*100</f>
        <v>1602.912643939867</v>
      </c>
      <c r="G19" s="5">
        <v>523.7812</v>
      </c>
      <c r="H19" s="21">
        <f>G19-E19</f>
        <v>32.67683999999997</v>
      </c>
      <c r="I19" s="21">
        <f>G19/E19*100</f>
        <v>106.65374667005602</v>
      </c>
    </row>
    <row r="20" spans="1:9" ht="27" customHeight="1" hidden="1">
      <c r="A20" s="15" t="s">
        <v>6</v>
      </c>
      <c r="B20" s="24">
        <v>32.67684</v>
      </c>
      <c r="C20" s="5">
        <v>2411.4466</v>
      </c>
      <c r="D20" s="5">
        <v>523.7812</v>
      </c>
      <c r="E20" s="21">
        <f>D20-B20</f>
        <v>491.10436000000004</v>
      </c>
      <c r="F20" s="21">
        <f>D20/B20*100</f>
        <v>1602.912643939867</v>
      </c>
      <c r="G20" s="5">
        <v>523.7812</v>
      </c>
      <c r="H20" s="21">
        <f>G20-E20</f>
        <v>32.67683999999997</v>
      </c>
      <c r="I20" s="21">
        <f>G20/E20*100</f>
        <v>106.65374667005602</v>
      </c>
    </row>
    <row r="21" spans="1:9" ht="30" hidden="1">
      <c r="A21" s="15" t="s">
        <v>7</v>
      </c>
      <c r="B21" s="24">
        <v>0</v>
      </c>
      <c r="C21" s="5">
        <v>0</v>
      </c>
      <c r="D21" s="5">
        <v>0</v>
      </c>
      <c r="E21" s="21">
        <f>D21-B21</f>
        <v>0</v>
      </c>
      <c r="F21" s="21" t="e">
        <f>D21/B21*100</f>
        <v>#DIV/0!</v>
      </c>
      <c r="G21" s="5">
        <v>0</v>
      </c>
      <c r="H21" s="21">
        <f>G21-E21</f>
        <v>0</v>
      </c>
      <c r="I21" s="21" t="e">
        <f>G21/E21*100</f>
        <v>#DIV/0!</v>
      </c>
    </row>
    <row r="22" spans="1:9" ht="45" hidden="1">
      <c r="A22" s="15" t="s">
        <v>8</v>
      </c>
      <c r="B22" s="23"/>
      <c r="C22" s="6"/>
      <c r="D22" s="6"/>
      <c r="E22" s="6"/>
      <c r="F22" s="5"/>
      <c r="G22" s="6"/>
      <c r="H22" s="6"/>
      <c r="I22" s="5"/>
    </row>
    <row r="23" spans="1:9" ht="45" hidden="1">
      <c r="A23" s="15" t="s">
        <v>9</v>
      </c>
      <c r="B23" s="23"/>
      <c r="C23" s="20" t="e">
        <f>#REF!/C20</f>
        <v>#REF!</v>
      </c>
      <c r="D23" s="20" t="e">
        <f>#REF!/D20</f>
        <v>#REF!</v>
      </c>
      <c r="E23" s="8"/>
      <c r="F23" s="8"/>
      <c r="G23" s="20" t="e">
        <f>#REF!/G20</f>
        <v>#REF!</v>
      </c>
      <c r="H23" s="8"/>
      <c r="I23" s="8"/>
    </row>
    <row r="24" spans="1:6" ht="41.25" customHeight="1" hidden="1">
      <c r="A24" s="51" t="s">
        <v>11</v>
      </c>
      <c r="B24" s="52"/>
      <c r="C24" s="52"/>
      <c r="D24" s="54"/>
      <c r="E24" s="54"/>
      <c r="F24" s="54"/>
    </row>
    <row r="25" spans="1:9" ht="18" customHeight="1" hidden="1">
      <c r="A25" s="15" t="s">
        <v>5</v>
      </c>
      <c r="B25" s="24">
        <v>1.22854</v>
      </c>
      <c r="C25" s="6"/>
      <c r="D25" s="5">
        <v>20.21796</v>
      </c>
      <c r="E25" s="21">
        <f>D25-C25</f>
        <v>20.21796</v>
      </c>
      <c r="F25" s="21" t="e">
        <f>D25/C25*100</f>
        <v>#DIV/0!</v>
      </c>
      <c r="G25" s="5">
        <v>20.21796</v>
      </c>
      <c r="H25" s="21" t="e">
        <f>G25-F25</f>
        <v>#DIV/0!</v>
      </c>
      <c r="I25" s="21" t="e">
        <f>G25/F25*100</f>
        <v>#DIV/0!</v>
      </c>
    </row>
    <row r="26" spans="1:9" ht="15.75" hidden="1">
      <c r="A26" s="15" t="s">
        <v>6</v>
      </c>
      <c r="B26" s="24">
        <v>1.22854</v>
      </c>
      <c r="C26" s="5">
        <v>-180.29</v>
      </c>
      <c r="D26" s="5">
        <v>20.21796</v>
      </c>
      <c r="E26" s="21">
        <f>D26-C26</f>
        <v>200.50796</v>
      </c>
      <c r="F26" s="21">
        <f>D26/C26*100</f>
        <v>-11.214132786066894</v>
      </c>
      <c r="G26" s="5">
        <v>20.21796</v>
      </c>
      <c r="H26" s="21">
        <f>G26-F26</f>
        <v>31.432092786066896</v>
      </c>
      <c r="I26" s="21">
        <f>G26/F26*100</f>
        <v>-180.28999999999996</v>
      </c>
    </row>
    <row r="27" spans="1:9" ht="30" hidden="1">
      <c r="A27" s="15" t="s">
        <v>7</v>
      </c>
      <c r="B27" s="24">
        <v>0</v>
      </c>
      <c r="C27" s="5">
        <v>0</v>
      </c>
      <c r="D27" s="5">
        <v>0</v>
      </c>
      <c r="E27" s="19">
        <f>D27-C27</f>
        <v>0</v>
      </c>
      <c r="F27" s="25" t="e">
        <f>D27/C27*100</f>
        <v>#DIV/0!</v>
      </c>
      <c r="G27" s="5">
        <v>0</v>
      </c>
      <c r="H27" s="19" t="e">
        <f>G27-F27</f>
        <v>#DIV/0!</v>
      </c>
      <c r="I27" s="25" t="e">
        <f>G27/F27*100</f>
        <v>#DIV/0!</v>
      </c>
    </row>
    <row r="28" spans="1:9" ht="45" hidden="1">
      <c r="A28" s="15" t="s">
        <v>8</v>
      </c>
      <c r="B28" s="15"/>
      <c r="C28" s="6"/>
      <c r="D28" s="6"/>
      <c r="E28" s="6"/>
      <c r="F28" s="6"/>
      <c r="G28" s="6"/>
      <c r="H28" s="6"/>
      <c r="I28" s="6"/>
    </row>
    <row r="29" spans="1:9" ht="45" hidden="1">
      <c r="A29" s="15" t="s">
        <v>9</v>
      </c>
      <c r="B29" s="15"/>
      <c r="C29" s="19" t="e">
        <f>#REF!/C26</f>
        <v>#REF!</v>
      </c>
      <c r="D29" s="19" t="e">
        <f>#REF!/D26</f>
        <v>#REF!</v>
      </c>
      <c r="E29" s="6"/>
      <c r="F29" s="6"/>
      <c r="G29" s="19" t="e">
        <f>#REF!/G26</f>
        <v>#REF!</v>
      </c>
      <c r="H29" s="6"/>
      <c r="I29" s="6"/>
    </row>
  </sheetData>
  <mergeCells count="9">
    <mergeCell ref="A18:F18"/>
    <mergeCell ref="A24:F24"/>
    <mergeCell ref="A6:I6"/>
    <mergeCell ref="A12:I12"/>
    <mergeCell ref="H4:I4"/>
    <mergeCell ref="A1:I1"/>
    <mergeCell ref="A2:I2"/>
    <mergeCell ref="A3:I3"/>
    <mergeCell ref="E4:F4"/>
  </mergeCells>
  <printOptions/>
  <pageMargins left="0.63" right="0" top="0.21" bottom="0" header="0.23" footer="0.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задолженности по налогам, сборам и платежам, администрируемым Управлением Федеральной налоговой службы по Республике Марий Эл, в части, подлежащей зачислению в республиканский бюджет Республики Марий Эл, по состоянию на 1 июля 2010 года</dc:title>
  <dc:subject/>
  <dc:creator>221_ZSA</dc:creator>
  <cp:keywords/>
  <dc:description/>
  <cp:lastModifiedBy>235_NAH</cp:lastModifiedBy>
  <cp:lastPrinted>2010-07-27T05:12:41Z</cp:lastPrinted>
  <dcterms:created xsi:type="dcterms:W3CDTF">2006-08-07T07:32:28Z</dcterms:created>
  <dcterms:modified xsi:type="dcterms:W3CDTF">2010-11-02T08:05:40Z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/>
  </property>
  <property fmtid="{D5CDD505-2E9C-101B-9397-08002B2CF9AE}" pid="4" name="Папка">
    <vt:lpwstr>2010 год</vt:lpwstr>
  </property>
</Properties>
</file>